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na\Documents\Магистри\Уч.план\"/>
    </mc:Choice>
  </mc:AlternateContent>
  <xr:revisionPtr revIDLastSave="0" documentId="8_{80649250-3F85-458B-9A33-DB14A7D39A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учебен план" sheetId="1" r:id="rId1"/>
    <sheet name="справк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E9" i="2"/>
  <c r="AH10" i="2" l="1"/>
  <c r="I10" i="2"/>
  <c r="H10" i="2"/>
  <c r="I8" i="2"/>
  <c r="H8" i="2"/>
  <c r="G8" i="2"/>
  <c r="F10" i="2"/>
  <c r="AG9" i="2"/>
  <c r="F8" i="2"/>
  <c r="E10" i="2"/>
  <c r="AF9" i="2"/>
  <c r="E8" i="2"/>
  <c r="J11" i="2"/>
  <c r="D8" i="2"/>
  <c r="AH8" i="2" s="1"/>
  <c r="C8" i="2"/>
  <c r="B8" i="2"/>
  <c r="A9" i="1"/>
  <c r="A10" i="1" s="1"/>
  <c r="A11" i="1" s="1"/>
  <c r="A12" i="1" s="1"/>
  <c r="A13" i="1" s="1"/>
  <c r="A14" i="1" s="1"/>
  <c r="A15" i="1" s="1"/>
  <c r="A16" i="1" s="1"/>
  <c r="A17" i="1" s="1"/>
  <c r="AF8" i="2" l="1"/>
  <c r="AG8" i="2"/>
  <c r="AG10" i="2"/>
  <c r="B11" i="2"/>
  <c r="D11" i="2"/>
  <c r="C11" i="2"/>
  <c r="E11" i="2"/>
  <c r="G11" i="2"/>
  <c r="H11" i="2"/>
  <c r="AF10" i="2"/>
  <c r="AH9" i="2"/>
  <c r="AH11" i="2"/>
  <c r="I11" i="2"/>
  <c r="F11" i="2"/>
  <c r="AG11" i="2" l="1"/>
  <c r="AF11" i="2"/>
</calcChain>
</file>

<file path=xl/sharedStrings.xml><?xml version="1.0" encoding="utf-8"?>
<sst xmlns="http://schemas.openxmlformats.org/spreadsheetml/2006/main" count="249" uniqueCount="106">
  <si>
    <t>Program code</t>
  </si>
  <si>
    <t>academic year beginning from  2016/ 2017</t>
  </si>
  <si>
    <t>№</t>
  </si>
  <si>
    <t xml:space="preserve">Course code </t>
  </si>
  <si>
    <t>Course Title</t>
  </si>
  <si>
    <t>Type – C, E, O</t>
  </si>
  <si>
    <t>Term</t>
  </si>
  <si>
    <t>ECTS  credits</t>
  </si>
  <si>
    <t>Number of classes- total</t>
  </si>
  <si>
    <t>Number of classes per week</t>
  </si>
  <si>
    <t>Type of Grading* - e, ca, m, a</t>
  </si>
  <si>
    <t>Total</t>
  </si>
  <si>
    <t>Lectures</t>
  </si>
  <si>
    <t>Seminars</t>
  </si>
  <si>
    <t>Practical classes / practice</t>
  </si>
  <si>
    <t>Compulsory courses I semester</t>
  </si>
  <si>
    <t>C</t>
  </si>
  <si>
    <t>Biological and social foundation of children with special educational needs (SEN)</t>
  </si>
  <si>
    <t>І</t>
  </si>
  <si>
    <t>2+0+0</t>
  </si>
  <si>
    <t>E</t>
  </si>
  <si>
    <t>Psycho-pedagogical dimensions of children with SEN</t>
  </si>
  <si>
    <t>2+0+1</t>
  </si>
  <si>
    <t>Psychology of atypical development</t>
  </si>
  <si>
    <t>I</t>
  </si>
  <si>
    <t>Management of the classroom activities</t>
  </si>
  <si>
    <t>Special education of schoolchildren with mental retardation and autism</t>
  </si>
  <si>
    <t>Special education of schoolchildren with hearing disorders</t>
  </si>
  <si>
    <t>Special education of schoolchildren with visual disorders</t>
  </si>
  <si>
    <t>Special education of children with multiple disorders</t>
  </si>
  <si>
    <t xml:space="preserve">Special education of children with neurosomatic disorders </t>
  </si>
  <si>
    <t>Ergonomics of children and adults with SEN</t>
  </si>
  <si>
    <t>Compulsory courses II semester</t>
  </si>
  <si>
    <t>Introduction in speech pathology and therapy</t>
  </si>
  <si>
    <t>ІІ</t>
  </si>
  <si>
    <t>Specifics of linguistic education of students with SEN</t>
  </si>
  <si>
    <t>II</t>
  </si>
  <si>
    <t>1+1+0</t>
  </si>
  <si>
    <t>CA</t>
  </si>
  <si>
    <t>Compulsory courses III semester</t>
  </si>
  <si>
    <t>III</t>
  </si>
  <si>
    <t>Communicative disorders in children with SEN</t>
  </si>
  <si>
    <t>Teaching practice</t>
  </si>
  <si>
    <t>код</t>
  </si>
  <si>
    <t>Title</t>
  </si>
  <si>
    <t>Type - C, E, O</t>
  </si>
  <si>
    <t>Semester</t>
  </si>
  <si>
    <t>ECTS - credits</t>
  </si>
  <si>
    <t>Weeks</t>
  </si>
  <si>
    <t xml:space="preserve">Number classes </t>
  </si>
  <si>
    <t>Type of course completion - e, ca, m</t>
  </si>
  <si>
    <t>P</t>
  </si>
  <si>
    <t>Pedagogical practice</t>
  </si>
  <si>
    <t>Degree completion</t>
  </si>
  <si>
    <t>Form of degree completion</t>
  </si>
  <si>
    <t>ECTS credits</t>
  </si>
  <si>
    <t>First state exam/ thesis defence session</t>
  </si>
  <si>
    <t>Second state exam/thesis defence session</t>
  </si>
  <si>
    <t>Febr -March</t>
  </si>
  <si>
    <t>Sep-Oct</t>
  </si>
  <si>
    <t>The curriculum has been approved  by the Faculty Council, Record of Proceedings № ............... from....................................................</t>
  </si>
  <si>
    <r>
      <rPr>
        <b/>
        <sz val="10"/>
        <color indexed="8"/>
        <rFont val="Arial"/>
        <family val="2"/>
        <charset val="204"/>
      </rPr>
      <t>DEAN:</t>
    </r>
    <r>
      <rPr>
        <sz val="10"/>
        <color indexed="8"/>
        <rFont val="Arial"/>
        <family val="2"/>
        <charset val="204"/>
      </rPr>
      <t>.........................</t>
    </r>
  </si>
  <si>
    <t>Sofia University "St. Kliment Ohridski"</t>
  </si>
  <si>
    <t xml:space="preserve">Curriculum Reference Statement </t>
  </si>
  <si>
    <t>Course Load, ECTS -credits and course completion per semester</t>
  </si>
  <si>
    <t>Type of courses</t>
  </si>
  <si>
    <t>I semester</t>
  </si>
  <si>
    <t>Course Load - number of classes</t>
  </si>
  <si>
    <t>ECTS – credits</t>
  </si>
  <si>
    <t>number of grades</t>
  </si>
  <si>
    <t>Compulsory courses</t>
  </si>
  <si>
    <t>Min. of elective courses</t>
  </si>
  <si>
    <t>Study internships</t>
  </si>
  <si>
    <t>Total:</t>
  </si>
  <si>
    <t>number of hours for preparation</t>
  </si>
  <si>
    <t>Second state exam/ thesis defence session</t>
  </si>
  <si>
    <t xml:space="preserve">Professional Qualification:     </t>
  </si>
  <si>
    <t>Dean:</t>
  </si>
  <si>
    <t>S</t>
  </si>
  <si>
    <t>Thesis defence</t>
  </si>
  <si>
    <t>Feb-March</t>
  </si>
  <si>
    <t>Special educator - teacher for children and students with special educational needs</t>
  </si>
  <si>
    <t>IІ semester</t>
  </si>
  <si>
    <t>IІІ semester</t>
  </si>
  <si>
    <t>ІV semester</t>
  </si>
  <si>
    <t>V semester</t>
  </si>
  <si>
    <t>VI semester</t>
  </si>
  <si>
    <t>VII semester</t>
  </si>
  <si>
    <t>VIII semester</t>
  </si>
  <si>
    <t>IX semester</t>
  </si>
  <si>
    <t>X semester</t>
  </si>
  <si>
    <t>Sept-Oct</t>
  </si>
  <si>
    <t xml:space="preserve"> Art therapy</t>
  </si>
  <si>
    <t xml:space="preserve"> Deficit of non-verbal communication of student with  developmental language disorders</t>
  </si>
  <si>
    <t>Play-therapy</t>
  </si>
  <si>
    <t>Braille</t>
  </si>
  <si>
    <t>Clinical Linguistics</t>
  </si>
  <si>
    <t>Kinesitherapy in children with special educational needs</t>
  </si>
  <si>
    <t>Types of interaction between school and non-school institutions</t>
  </si>
  <si>
    <t xml:space="preserve"> Pedagogical statistics</t>
  </si>
  <si>
    <r>
      <t>Master program “</t>
    </r>
    <r>
      <rPr>
        <sz val="10"/>
        <color indexed="12"/>
        <rFont val="Arial"/>
        <family val="2"/>
        <charset val="204"/>
      </rPr>
      <t>Special Education” (for graduates in special education and other pedagogical specialties)</t>
    </r>
    <r>
      <rPr>
        <sz val="10"/>
        <color indexed="8"/>
        <rFont val="Arial"/>
        <family val="2"/>
        <charset val="204"/>
      </rPr>
      <t xml:space="preserve"> - 3 semesters, full time</t>
    </r>
  </si>
  <si>
    <t>Subject Area / MA Program  “Special Education” (for graduates in special education and other pedagogical specialties)</t>
  </si>
  <si>
    <t>Form of study: Full - time length of study: 3- sem</t>
  </si>
  <si>
    <t>Elective Courses  II semester - three subjects are chosen during the second term - (3x2)</t>
  </si>
  <si>
    <t>Sign language</t>
  </si>
  <si>
    <r>
      <t>2</t>
    </r>
    <r>
      <rPr>
        <sz val="11"/>
        <rFont val="Helvetica Neue"/>
      </rPr>
      <t>+0+0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</si>
</sst>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4">
    <font>
      <sz val="10"/>
      <color indexed="8"/>
      <name val="Arial"/>
    </font>
    <font>
      <sz val="10"/>
      <color indexed="12"/>
      <name val="Arial"/>
      <family val="2"/>
      <charset val="204"/>
    </font>
    <font>
      <i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Helvetica Neue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13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13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thin">
        <color indexed="10"/>
      </right>
      <top style="medium">
        <color indexed="13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/>
    <xf numFmtId="0" fontId="4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wrapText="1"/>
    </xf>
    <xf numFmtId="1" fontId="0" fillId="2" borderId="19" xfId="0" applyNumberFormat="1" applyFont="1" applyFill="1" applyBorder="1" applyAlignment="1">
      <alignment horizont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6" xfId="0" applyNumberFormat="1" applyFont="1" applyFill="1" applyBorder="1" applyAlignment="1"/>
    <xf numFmtId="0" fontId="0" fillId="2" borderId="37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0" fillId="2" borderId="38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/>
    <xf numFmtId="49" fontId="9" fillId="2" borderId="2" xfId="0" applyNumberFormat="1" applyFont="1" applyFill="1" applyBorder="1" applyAlignment="1"/>
    <xf numFmtId="0" fontId="0" fillId="0" borderId="0" xfId="0" applyNumberFormat="1" applyFont="1" applyAlignment="1"/>
    <xf numFmtId="49" fontId="3" fillId="2" borderId="31" xfId="0" applyNumberFormat="1" applyFont="1" applyFill="1" applyBorder="1" applyAlignment="1">
      <alignment horizontal="right" vertical="center" wrapText="1"/>
    </xf>
    <xf numFmtId="0" fontId="6" fillId="2" borderId="19" xfId="0" applyNumberFormat="1" applyFont="1" applyFill="1" applyBorder="1" applyAlignment="1">
      <alignment vertical="top" wrapText="1"/>
    </xf>
    <xf numFmtId="49" fontId="3" fillId="2" borderId="19" xfId="0" applyNumberFormat="1" applyFont="1" applyFill="1" applyBorder="1" applyAlignment="1">
      <alignment horizontal="right" vertical="center" wrapText="1"/>
    </xf>
    <xf numFmtId="49" fontId="6" fillId="2" borderId="19" xfId="0" applyNumberFormat="1" applyFont="1" applyFill="1" applyBorder="1" applyAlignment="1">
      <alignment horizontal="right" wrapText="1"/>
    </xf>
    <xf numFmtId="0" fontId="0" fillId="2" borderId="12" xfId="0" applyNumberFormat="1" applyFont="1" applyFill="1" applyBorder="1" applyAlignment="1"/>
    <xf numFmtId="0" fontId="0" fillId="2" borderId="15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/>
    <xf numFmtId="49" fontId="12" fillId="2" borderId="2" xfId="0" applyNumberFormat="1" applyFont="1" applyFill="1" applyBorder="1" applyAlignment="1"/>
    <xf numFmtId="49" fontId="0" fillId="2" borderId="19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textRotation="90" wrapText="1"/>
    </xf>
    <xf numFmtId="164" fontId="7" fillId="2" borderId="19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vertical="top" wrapText="1"/>
    </xf>
    <xf numFmtId="49" fontId="0" fillId="2" borderId="19" xfId="0" applyNumberFormat="1" applyFont="1" applyFill="1" applyBorder="1" applyAlignment="1">
      <alignment horizontal="center" vertical="center" textRotation="90" wrapText="1"/>
    </xf>
    <xf numFmtId="49" fontId="3" fillId="2" borderId="19" xfId="0" applyNumberFormat="1" applyFont="1" applyFill="1" applyBorder="1" applyAlignment="1">
      <alignment horizontal="center" textRotation="90" wrapText="1"/>
    </xf>
    <xf numFmtId="49" fontId="14" fillId="2" borderId="19" xfId="0" applyNumberFormat="1" applyFont="1" applyFill="1" applyBorder="1" applyAlignment="1">
      <alignment horizontal="center" textRotation="90" wrapText="1"/>
    </xf>
    <xf numFmtId="49" fontId="14" fillId="2" borderId="19" xfId="0" applyNumberFormat="1" applyFont="1" applyFill="1" applyBorder="1" applyAlignment="1">
      <alignment horizontal="center" textRotation="90"/>
    </xf>
    <xf numFmtId="0" fontId="0" fillId="2" borderId="47" xfId="0" applyNumberFormat="1" applyFont="1" applyFill="1" applyBorder="1" applyAlignment="1"/>
    <xf numFmtId="49" fontId="8" fillId="2" borderId="48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 wrapText="1"/>
    </xf>
    <xf numFmtId="0" fontId="0" fillId="2" borderId="50" xfId="0" applyNumberFormat="1" applyFont="1" applyFill="1" applyBorder="1" applyAlignment="1"/>
    <xf numFmtId="0" fontId="0" fillId="2" borderId="50" xfId="0" applyNumberFormat="1" applyFont="1" applyFill="1" applyBorder="1" applyAlignment="1">
      <alignment vertical="center"/>
    </xf>
    <xf numFmtId="49" fontId="0" fillId="2" borderId="19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left" wrapText="1"/>
    </xf>
    <xf numFmtId="49" fontId="15" fillId="2" borderId="25" xfId="0" applyNumberFormat="1" applyFont="1" applyFill="1" applyBorder="1" applyAlignment="1">
      <alignment horizontal="justify" vertical="top" wrapText="1"/>
    </xf>
    <xf numFmtId="1" fontId="0" fillId="2" borderId="19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vertical="center" wrapText="1"/>
    </xf>
    <xf numFmtId="49" fontId="15" fillId="2" borderId="19" xfId="0" applyNumberFormat="1" applyFont="1" applyFill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15" fillId="2" borderId="2" xfId="0" applyNumberFormat="1" applyFont="1" applyFill="1" applyBorder="1" applyAlignment="1"/>
    <xf numFmtId="49" fontId="19" fillId="2" borderId="2" xfId="0" applyNumberFormat="1" applyFont="1" applyFill="1" applyBorder="1" applyAlignment="1"/>
    <xf numFmtId="0" fontId="20" fillId="2" borderId="29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wrapText="1"/>
    </xf>
    <xf numFmtId="1" fontId="20" fillId="2" borderId="19" xfId="0" applyNumberFormat="1" applyFont="1" applyFill="1" applyBorder="1" applyAlignment="1">
      <alignment horizontal="center" wrapText="1"/>
    </xf>
    <xf numFmtId="49" fontId="20" fillId="2" borderId="25" xfId="0" applyNumberFormat="1" applyFont="1" applyFill="1" applyBorder="1" applyAlignment="1">
      <alignment horizontal="justify" vertical="top" wrapText="1"/>
    </xf>
    <xf numFmtId="49" fontId="21" fillId="2" borderId="19" xfId="0" applyNumberFormat="1" applyFont="1" applyFill="1" applyBorder="1" applyAlignment="1">
      <alignment horizontal="center" vertical="center" wrapText="1"/>
    </xf>
    <xf numFmtId="1" fontId="22" fillId="2" borderId="19" xfId="0" applyNumberFormat="1" applyFont="1" applyFill="1" applyBorder="1" applyAlignment="1">
      <alignment horizontal="center" vertical="center" wrapText="1"/>
    </xf>
    <xf numFmtId="49" fontId="22" fillId="2" borderId="19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>
      <alignment horizontal="center" vertical="center" wrapText="1"/>
    </xf>
    <xf numFmtId="49" fontId="20" fillId="3" borderId="31" xfId="0" applyNumberFormat="1" applyFont="1" applyFill="1" applyBorder="1" applyAlignment="1">
      <alignment horizontal="justify" vertical="top" wrapText="1"/>
    </xf>
    <xf numFmtId="49" fontId="21" fillId="3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1" fontId="22" fillId="2" borderId="19" xfId="0" applyNumberFormat="1" applyFont="1" applyFill="1" applyBorder="1" applyAlignment="1">
      <alignment vertical="center" wrapText="1"/>
    </xf>
    <xf numFmtId="49" fontId="20" fillId="2" borderId="19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 vertical="center" wrapText="1"/>
    </xf>
    <xf numFmtId="1" fontId="20" fillId="2" borderId="19" xfId="0" applyNumberFormat="1" applyFont="1" applyFill="1" applyBorder="1" applyAlignment="1">
      <alignment horizontal="center" vertical="center" wrapText="1"/>
    </xf>
    <xf numFmtId="49" fontId="20" fillId="2" borderId="24" xfId="0" applyNumberFormat="1" applyFont="1" applyFill="1" applyBorder="1" applyAlignment="1">
      <alignment horizontal="center" wrapText="1"/>
    </xf>
    <xf numFmtId="1" fontId="20" fillId="2" borderId="24" xfId="0" applyNumberFormat="1" applyFont="1" applyFill="1" applyBorder="1" applyAlignment="1">
      <alignment horizontal="center" wrapText="1"/>
    </xf>
    <xf numFmtId="49" fontId="20" fillId="2" borderId="19" xfId="0" applyNumberFormat="1" applyFont="1" applyFill="1" applyBorder="1" applyAlignment="1">
      <alignment vertical="top" wrapText="1"/>
    </xf>
    <xf numFmtId="49" fontId="22" fillId="2" borderId="24" xfId="0" applyNumberFormat="1" applyFont="1" applyFill="1" applyBorder="1" applyAlignment="1">
      <alignment horizontal="center" wrapText="1"/>
    </xf>
    <xf numFmtId="1" fontId="22" fillId="2" borderId="19" xfId="0" applyNumberFormat="1" applyFont="1" applyFill="1" applyBorder="1" applyAlignment="1">
      <alignment horizontal="center" wrapText="1"/>
    </xf>
    <xf numFmtId="0" fontId="20" fillId="2" borderId="32" xfId="0" applyNumberFormat="1" applyFont="1" applyFill="1" applyBorder="1" applyAlignment="1">
      <alignment horizontal="center" vertical="center" wrapText="1"/>
    </xf>
    <xf numFmtId="49" fontId="20" fillId="2" borderId="33" xfId="0" applyNumberFormat="1" applyFont="1" applyFill="1" applyBorder="1" applyAlignment="1">
      <alignment vertical="top"/>
    </xf>
    <xf numFmtId="0" fontId="20" fillId="2" borderId="33" xfId="0" applyNumberFormat="1" applyFont="1" applyFill="1" applyBorder="1" applyAlignment="1">
      <alignment vertical="top"/>
    </xf>
    <xf numFmtId="0" fontId="20" fillId="2" borderId="34" xfId="0" applyNumberFormat="1" applyFont="1" applyFill="1" applyBorder="1" applyAlignment="1">
      <alignment vertical="top"/>
    </xf>
    <xf numFmtId="49" fontId="20" fillId="2" borderId="19" xfId="0" applyNumberFormat="1" applyFont="1" applyFill="1" applyBorder="1" applyAlignment="1">
      <alignment wrapText="1"/>
    </xf>
    <xf numFmtId="49" fontId="23" fillId="2" borderId="31" xfId="0" applyNumberFormat="1" applyFont="1" applyFill="1" applyBorder="1" applyAlignment="1">
      <alignment horizontal="center" vertical="top"/>
    </xf>
    <xf numFmtId="1" fontId="22" fillId="2" borderId="19" xfId="0" applyNumberFormat="1" applyFont="1" applyFill="1" applyBorder="1" applyAlignment="1">
      <alignment horizontal="center" vertical="top" wrapText="1"/>
    </xf>
    <xf numFmtId="49" fontId="20" fillId="2" borderId="19" xfId="0" applyNumberFormat="1" applyFont="1" applyFill="1" applyBorder="1" applyAlignment="1">
      <alignment vertical="center" wrapText="1"/>
    </xf>
    <xf numFmtId="49" fontId="20" fillId="3" borderId="19" xfId="0" applyNumberFormat="1" applyFont="1" applyFill="1" applyBorder="1" applyAlignment="1">
      <alignment vertical="center" wrapText="1"/>
    </xf>
    <xf numFmtId="49" fontId="15" fillId="2" borderId="19" xfId="0" applyNumberFormat="1" applyFont="1" applyFill="1" applyBorder="1" applyAlignment="1">
      <alignment horizontal="center"/>
    </xf>
    <xf numFmtId="0" fontId="20" fillId="2" borderId="15" xfId="0" applyNumberFormat="1" applyFont="1" applyFill="1" applyBorder="1" applyAlignment="1"/>
    <xf numFmtId="0" fontId="20" fillId="0" borderId="0" xfId="0" applyNumberFormat="1" applyFont="1" applyAlignment="1"/>
    <xf numFmtId="0" fontId="20" fillId="0" borderId="0" xfId="0" applyFont="1" applyAlignment="1"/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wrapText="1"/>
    </xf>
    <xf numFmtId="0" fontId="20" fillId="2" borderId="12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textRotation="90" wrapText="1"/>
    </xf>
    <xf numFmtId="0" fontId="3" fillId="2" borderId="19" xfId="0" applyNumberFormat="1" applyFont="1" applyFill="1" applyBorder="1" applyAlignment="1">
      <alignment horizontal="center" textRotation="90"/>
    </xf>
    <xf numFmtId="0" fontId="0" fillId="2" borderId="40" xfId="0" applyNumberFormat="1" applyFont="1" applyFill="1" applyBorder="1" applyAlignment="1"/>
    <xf numFmtId="49" fontId="6" fillId="2" borderId="12" xfId="0" applyNumberFormat="1" applyFont="1" applyFill="1" applyBorder="1" applyAlignment="1">
      <alignment horizontal="center" wrapText="1"/>
    </xf>
    <xf numFmtId="0" fontId="0" fillId="2" borderId="12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>
      <alignment horizontal="center"/>
    </xf>
    <xf numFmtId="49" fontId="9" fillId="2" borderId="53" xfId="0" applyNumberFormat="1" applyFont="1" applyFill="1" applyBorder="1" applyAlignment="1"/>
    <xf numFmtId="49" fontId="9" fillId="2" borderId="0" xfId="0" applyNumberFormat="1" applyFont="1" applyFill="1" applyBorder="1" applyAlignment="1"/>
    <xf numFmtId="49" fontId="9" fillId="2" borderId="49" xfId="0" applyNumberFormat="1" applyFont="1" applyFill="1" applyBorder="1" applyAlignment="1"/>
    <xf numFmtId="49" fontId="0" fillId="2" borderId="4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center"/>
    </xf>
    <xf numFmtId="49" fontId="21" fillId="2" borderId="2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7" fillId="2" borderId="30" xfId="0" applyNumberFormat="1" applyFont="1" applyFill="1" applyBorder="1" applyAlignment="1">
      <alignment vertical="top" wrapText="1"/>
    </xf>
    <xf numFmtId="0" fontId="0" fillId="2" borderId="30" xfId="0" applyNumberFormat="1" applyFont="1" applyFill="1" applyBorder="1" applyAlignment="1"/>
    <xf numFmtId="49" fontId="16" fillId="2" borderId="38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/>
    <xf numFmtId="49" fontId="0" fillId="2" borderId="19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 vertical="center" textRotation="90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0" fillId="2" borderId="22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 vertical="center" textRotation="90" wrapText="1"/>
    </xf>
    <xf numFmtId="0" fontId="0" fillId="2" borderId="42" xfId="0" applyNumberFormat="1" applyFont="1" applyFill="1" applyBorder="1" applyAlignment="1"/>
    <xf numFmtId="0" fontId="3" fillId="2" borderId="19" xfId="0" applyNumberFormat="1" applyFont="1" applyFill="1" applyBorder="1" applyAlignment="1">
      <alignment textRotation="90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49" fontId="18" fillId="2" borderId="51" xfId="0" applyNumberFormat="1" applyFont="1" applyFill="1" applyBorder="1" applyAlignment="1">
      <alignment vertical="top"/>
    </xf>
    <xf numFmtId="49" fontId="18" fillId="2" borderId="52" xfId="0" applyNumberFormat="1" applyFont="1" applyFill="1" applyBorder="1" applyAlignment="1">
      <alignment vertical="top"/>
    </xf>
    <xf numFmtId="0" fontId="0" fillId="2" borderId="52" xfId="0" applyNumberFormat="1" applyFont="1" applyFill="1" applyBorder="1" applyAlignment="1">
      <alignment horizontal="center" vertical="top"/>
    </xf>
    <xf numFmtId="0" fontId="7" fillId="2" borderId="19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/>
    <xf numFmtId="49" fontId="6" fillId="2" borderId="46" xfId="0" applyNumberFormat="1" applyFont="1" applyFill="1" applyBorder="1" applyAlignment="1">
      <alignment horizontal="center" vertical="top" wrapText="1"/>
    </xf>
    <xf numFmtId="0" fontId="6" fillId="2" borderId="43" xfId="0" applyNumberFormat="1" applyFont="1" applyFill="1" applyBorder="1" applyAlignment="1">
      <alignment horizontal="center" vertical="top" wrapText="1"/>
    </xf>
    <xf numFmtId="0" fontId="6" fillId="2" borderId="44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/>
    <xf numFmtId="49" fontId="6" fillId="2" borderId="11" xfId="0" applyNumberFormat="1" applyFont="1" applyFill="1" applyBorder="1" applyAlignment="1">
      <alignment horizontal="center" vertical="top" wrapText="1"/>
    </xf>
    <xf numFmtId="0" fontId="6" fillId="2" borderId="12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/>
    <xf numFmtId="49" fontId="0" fillId="2" borderId="19" xfId="0" applyNumberFormat="1" applyFont="1" applyFill="1" applyBorder="1" applyAlignment="1">
      <alignment horizontal="center" textRotation="90" wrapText="1"/>
    </xf>
    <xf numFmtId="0" fontId="0" fillId="2" borderId="19" xfId="0" applyNumberFormat="1" applyFont="1" applyFill="1" applyBorder="1" applyAlignment="1">
      <alignment horizontal="center" textRotation="90"/>
    </xf>
    <xf numFmtId="0" fontId="0" fillId="2" borderId="19" xfId="0" applyNumberFormat="1" applyFont="1" applyFill="1" applyBorder="1" applyAlignment="1">
      <alignment textRotation="90"/>
    </xf>
    <xf numFmtId="49" fontId="0" fillId="2" borderId="4" xfId="0" applyNumberFormat="1" applyFont="1" applyFill="1" applyBorder="1" applyAlignment="1">
      <alignment horizontal="center"/>
    </xf>
    <xf numFmtId="0" fontId="6" fillId="2" borderId="4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/>
    <xf numFmtId="0" fontId="0" fillId="2" borderId="12" xfId="0" applyNumberFormat="1" applyFont="1" applyFill="1" applyBorder="1" applyAlignment="1">
      <alignment horizontal="center" vertical="top" wrapText="1"/>
    </xf>
    <xf numFmtId="0" fontId="0" fillId="2" borderId="13" xfId="0" applyNumberFormat="1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textRotation="90" wrapText="1"/>
    </xf>
    <xf numFmtId="49" fontId="16" fillId="2" borderId="19" xfId="0" applyNumberFormat="1" applyFont="1" applyFill="1" applyBorder="1" applyAlignment="1">
      <alignment vertical="top" wrapText="1"/>
    </xf>
  </cellXfs>
  <cellStyles count="1">
    <cellStyle name="Нормален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151515"/>
      <rgbColor rgb="FF969696"/>
      <rgbColor rgb="FFF4F4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7"/>
  <sheetViews>
    <sheetView showGridLines="0" tabSelected="1" topLeftCell="A32" zoomScale="110" zoomScaleNormal="110" workbookViewId="0">
      <selection activeCell="R16" sqref="R16"/>
    </sheetView>
  </sheetViews>
  <sheetFormatPr defaultColWidth="8.90625" defaultRowHeight="12.75" customHeight="1"/>
  <cols>
    <col min="1" max="1" width="4.90625" style="1" customWidth="1"/>
    <col min="2" max="5" width="2.36328125" style="1" customWidth="1"/>
    <col min="6" max="6" width="61.08984375" style="1" customWidth="1"/>
    <col min="7" max="12" width="6.08984375" style="1" customWidth="1"/>
    <col min="13" max="13" width="5.453125" style="1" customWidth="1"/>
    <col min="14" max="14" width="6.90625" style="1" customWidth="1"/>
    <col min="15" max="15" width="7.08984375" style="1" customWidth="1"/>
    <col min="16" max="16" width="1.36328125" style="1" customWidth="1"/>
    <col min="17" max="254" width="8.90625" style="1" customWidth="1"/>
  </cols>
  <sheetData>
    <row r="1" spans="1:16" ht="13.65" customHeight="1">
      <c r="A1" s="2"/>
      <c r="B1" s="2"/>
      <c r="C1" s="2"/>
      <c r="D1" s="2"/>
      <c r="E1" s="2"/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39" customHeight="1">
      <c r="A2" s="5" t="s">
        <v>78</v>
      </c>
      <c r="B2" s="5">
        <v>7</v>
      </c>
      <c r="C2" s="5">
        <v>6</v>
      </c>
      <c r="D2" s="5">
        <v>0</v>
      </c>
      <c r="E2" s="5">
        <v>1</v>
      </c>
      <c r="F2" s="128" t="s">
        <v>100</v>
      </c>
      <c r="G2" s="129"/>
      <c r="H2" s="129"/>
      <c r="I2" s="129"/>
      <c r="J2" s="129"/>
      <c r="K2" s="129"/>
      <c r="L2" s="129"/>
      <c r="M2" s="129"/>
      <c r="N2" s="129"/>
      <c r="O2" s="129"/>
      <c r="P2" s="3"/>
    </row>
    <row r="3" spans="1:16" ht="21.75" customHeight="1" thickBot="1">
      <c r="A3" s="131" t="s">
        <v>0</v>
      </c>
      <c r="B3" s="132"/>
      <c r="C3" s="132"/>
      <c r="D3" s="132"/>
      <c r="E3" s="132"/>
      <c r="F3" s="103" t="s">
        <v>1</v>
      </c>
      <c r="G3" s="104"/>
      <c r="H3" s="104"/>
      <c r="I3" s="104"/>
      <c r="J3" s="104"/>
      <c r="K3" s="104"/>
      <c r="L3" s="104"/>
      <c r="M3" s="104"/>
      <c r="N3" s="104"/>
      <c r="O3" s="104"/>
      <c r="P3" s="3"/>
    </row>
    <row r="4" spans="1:16" ht="13.5" customHeight="1" thickBot="1">
      <c r="A4" s="109" t="s">
        <v>2</v>
      </c>
      <c r="B4" s="149" t="s">
        <v>3</v>
      </c>
      <c r="C4" s="150"/>
      <c r="D4" s="150"/>
      <c r="E4" s="151"/>
      <c r="F4" s="109" t="s">
        <v>4</v>
      </c>
      <c r="G4" s="139" t="s">
        <v>5</v>
      </c>
      <c r="H4" s="139" t="s">
        <v>6</v>
      </c>
      <c r="I4" s="139" t="s">
        <v>7</v>
      </c>
      <c r="J4" s="120" t="s">
        <v>8</v>
      </c>
      <c r="K4" s="121"/>
      <c r="L4" s="121"/>
      <c r="M4" s="122"/>
      <c r="N4" s="145" t="s">
        <v>9</v>
      </c>
      <c r="O4" s="139" t="s">
        <v>10</v>
      </c>
      <c r="P4" s="7"/>
    </row>
    <row r="5" spans="1:16" ht="67.5" customHeight="1" thickBot="1">
      <c r="A5" s="110"/>
      <c r="B5" s="152"/>
      <c r="C5" s="153"/>
      <c r="D5" s="153"/>
      <c r="E5" s="154"/>
      <c r="F5" s="110"/>
      <c r="G5" s="140"/>
      <c r="H5" s="140"/>
      <c r="I5" s="140"/>
      <c r="J5" s="44" t="s">
        <v>11</v>
      </c>
      <c r="K5" s="44" t="s">
        <v>12</v>
      </c>
      <c r="L5" s="44" t="s">
        <v>13</v>
      </c>
      <c r="M5" s="44" t="s">
        <v>14</v>
      </c>
      <c r="N5" s="146"/>
      <c r="O5" s="140"/>
      <c r="P5" s="7"/>
    </row>
    <row r="6" spans="1:16" ht="14.75" customHeight="1" thickBot="1">
      <c r="A6" s="8">
        <v>1</v>
      </c>
      <c r="B6" s="141">
        <v>2</v>
      </c>
      <c r="C6" s="142"/>
      <c r="D6" s="143"/>
      <c r="E6" s="144"/>
      <c r="F6" s="9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7"/>
    </row>
    <row r="7" spans="1:16" ht="24.9" customHeight="1" thickBot="1">
      <c r="A7" s="119" t="s">
        <v>15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"/>
    </row>
    <row r="8" spans="1:16" ht="31.25" customHeight="1" thickBot="1">
      <c r="A8" s="10">
        <v>1</v>
      </c>
      <c r="B8" s="56" t="s">
        <v>16</v>
      </c>
      <c r="C8" s="61">
        <v>1</v>
      </c>
      <c r="D8" s="61">
        <v>0</v>
      </c>
      <c r="E8" s="61">
        <v>1</v>
      </c>
      <c r="F8" s="59" t="s">
        <v>17</v>
      </c>
      <c r="G8" s="13" t="s">
        <v>16</v>
      </c>
      <c r="H8" s="13" t="s">
        <v>18</v>
      </c>
      <c r="I8" s="45">
        <v>3</v>
      </c>
      <c r="J8" s="45">
        <v>90</v>
      </c>
      <c r="K8" s="45">
        <v>30</v>
      </c>
      <c r="L8" s="45">
        <v>0</v>
      </c>
      <c r="M8" s="45">
        <v>15</v>
      </c>
      <c r="N8" s="14" t="s">
        <v>22</v>
      </c>
      <c r="O8" s="15" t="s">
        <v>20</v>
      </c>
      <c r="P8" s="7"/>
    </row>
    <row r="9" spans="1:16" ht="15.9" customHeight="1" thickBot="1">
      <c r="A9" s="10">
        <f t="shared" ref="A9:A17" si="0">A8+1</f>
        <v>2</v>
      </c>
      <c r="B9" s="11" t="s">
        <v>16</v>
      </c>
      <c r="C9" s="12">
        <v>1</v>
      </c>
      <c r="D9" s="12">
        <v>0</v>
      </c>
      <c r="E9" s="12">
        <v>2</v>
      </c>
      <c r="F9" s="60" t="s">
        <v>21</v>
      </c>
      <c r="G9" s="13" t="s">
        <v>16</v>
      </c>
      <c r="H9" s="13" t="s">
        <v>18</v>
      </c>
      <c r="I9" s="45">
        <v>3</v>
      </c>
      <c r="J9" s="45">
        <v>90</v>
      </c>
      <c r="K9" s="45">
        <v>30</v>
      </c>
      <c r="L9" s="45">
        <v>0</v>
      </c>
      <c r="M9" s="45">
        <v>15</v>
      </c>
      <c r="N9" s="14" t="s">
        <v>22</v>
      </c>
      <c r="O9" s="15" t="s">
        <v>20</v>
      </c>
      <c r="P9" s="7"/>
    </row>
    <row r="10" spans="1:16" ht="15.9" customHeight="1" thickBot="1">
      <c r="A10" s="10">
        <f t="shared" si="0"/>
        <v>3</v>
      </c>
      <c r="B10" s="11" t="s">
        <v>16</v>
      </c>
      <c r="C10" s="12">
        <v>1</v>
      </c>
      <c r="D10" s="12">
        <v>0</v>
      </c>
      <c r="E10" s="12">
        <v>3</v>
      </c>
      <c r="F10" s="60" t="s">
        <v>23</v>
      </c>
      <c r="G10" s="13" t="s">
        <v>16</v>
      </c>
      <c r="H10" s="13" t="s">
        <v>24</v>
      </c>
      <c r="I10" s="45">
        <v>3</v>
      </c>
      <c r="J10" s="45">
        <v>90</v>
      </c>
      <c r="K10" s="45">
        <v>30</v>
      </c>
      <c r="L10" s="45">
        <v>0</v>
      </c>
      <c r="M10" s="45">
        <v>15</v>
      </c>
      <c r="N10" s="14" t="s">
        <v>22</v>
      </c>
      <c r="O10" s="15" t="s">
        <v>20</v>
      </c>
      <c r="P10" s="7"/>
    </row>
    <row r="11" spans="1:16" ht="15.9" customHeight="1" thickBot="1">
      <c r="A11" s="10">
        <f t="shared" si="0"/>
        <v>4</v>
      </c>
      <c r="B11" s="11" t="s">
        <v>16</v>
      </c>
      <c r="C11" s="12">
        <v>1</v>
      </c>
      <c r="D11" s="12">
        <v>0</v>
      </c>
      <c r="E11" s="12">
        <v>4</v>
      </c>
      <c r="F11" s="60" t="s">
        <v>25</v>
      </c>
      <c r="G11" s="13" t="s">
        <v>16</v>
      </c>
      <c r="H11" s="13" t="s">
        <v>24</v>
      </c>
      <c r="I11" s="45">
        <v>3</v>
      </c>
      <c r="J11" s="45">
        <v>90</v>
      </c>
      <c r="K11" s="45">
        <v>30</v>
      </c>
      <c r="L11" s="45">
        <v>0</v>
      </c>
      <c r="M11" s="45">
        <v>15</v>
      </c>
      <c r="N11" s="14" t="s">
        <v>22</v>
      </c>
      <c r="O11" s="15" t="s">
        <v>20</v>
      </c>
      <c r="P11" s="7"/>
    </row>
    <row r="12" spans="1:16" ht="15.9" customHeight="1" thickBot="1">
      <c r="A12" s="10">
        <f t="shared" si="0"/>
        <v>5</v>
      </c>
      <c r="B12" s="11" t="s">
        <v>16</v>
      </c>
      <c r="C12" s="12">
        <v>1</v>
      </c>
      <c r="D12" s="12">
        <v>0</v>
      </c>
      <c r="E12" s="12">
        <v>5</v>
      </c>
      <c r="F12" s="60" t="s">
        <v>26</v>
      </c>
      <c r="G12" s="13" t="s">
        <v>16</v>
      </c>
      <c r="H12" s="13" t="s">
        <v>24</v>
      </c>
      <c r="I12" s="45">
        <v>3</v>
      </c>
      <c r="J12" s="45">
        <v>90</v>
      </c>
      <c r="K12" s="45">
        <v>30</v>
      </c>
      <c r="L12" s="45">
        <v>0</v>
      </c>
      <c r="M12" s="45">
        <v>15</v>
      </c>
      <c r="N12" s="14" t="s">
        <v>22</v>
      </c>
      <c r="O12" s="15" t="s">
        <v>20</v>
      </c>
      <c r="P12" s="7"/>
    </row>
    <row r="13" spans="1:16" ht="15.9" customHeight="1" thickBot="1">
      <c r="A13" s="10">
        <f t="shared" si="0"/>
        <v>6</v>
      </c>
      <c r="B13" s="11" t="s">
        <v>16</v>
      </c>
      <c r="C13" s="12">
        <v>1</v>
      </c>
      <c r="D13" s="12">
        <v>0</v>
      </c>
      <c r="E13" s="12">
        <v>6</v>
      </c>
      <c r="F13" s="60" t="s">
        <v>27</v>
      </c>
      <c r="G13" s="13" t="s">
        <v>16</v>
      </c>
      <c r="H13" s="13" t="s">
        <v>24</v>
      </c>
      <c r="I13" s="45">
        <v>3</v>
      </c>
      <c r="J13" s="45">
        <v>90</v>
      </c>
      <c r="K13" s="45">
        <v>30</v>
      </c>
      <c r="L13" s="45">
        <v>0</v>
      </c>
      <c r="M13" s="45">
        <v>15</v>
      </c>
      <c r="N13" s="14" t="s">
        <v>22</v>
      </c>
      <c r="O13" s="15" t="s">
        <v>20</v>
      </c>
      <c r="P13" s="7"/>
    </row>
    <row r="14" spans="1:16" ht="15.9" customHeight="1" thickBot="1">
      <c r="A14" s="10">
        <f t="shared" si="0"/>
        <v>7</v>
      </c>
      <c r="B14" s="11" t="s">
        <v>16</v>
      </c>
      <c r="C14" s="12">
        <v>1</v>
      </c>
      <c r="D14" s="12">
        <v>0</v>
      </c>
      <c r="E14" s="12">
        <v>7</v>
      </c>
      <c r="F14" s="60" t="s">
        <v>28</v>
      </c>
      <c r="G14" s="13" t="s">
        <v>16</v>
      </c>
      <c r="H14" s="13" t="s">
        <v>24</v>
      </c>
      <c r="I14" s="45">
        <v>3</v>
      </c>
      <c r="J14" s="45">
        <v>90</v>
      </c>
      <c r="K14" s="45">
        <v>30</v>
      </c>
      <c r="L14" s="45">
        <v>0</v>
      </c>
      <c r="M14" s="45">
        <v>15</v>
      </c>
      <c r="N14" s="14" t="s">
        <v>22</v>
      </c>
      <c r="O14" s="15" t="s">
        <v>20</v>
      </c>
      <c r="P14" s="7"/>
    </row>
    <row r="15" spans="1:16" ht="15.9" customHeight="1" thickBot="1">
      <c r="A15" s="10">
        <f t="shared" si="0"/>
        <v>8</v>
      </c>
      <c r="B15" s="11" t="s">
        <v>16</v>
      </c>
      <c r="C15" s="12">
        <v>1</v>
      </c>
      <c r="D15" s="12">
        <v>0</v>
      </c>
      <c r="E15" s="12">
        <v>8</v>
      </c>
      <c r="F15" s="60" t="s">
        <v>29</v>
      </c>
      <c r="G15" s="13" t="s">
        <v>16</v>
      </c>
      <c r="H15" s="13" t="s">
        <v>24</v>
      </c>
      <c r="I15" s="45">
        <v>3</v>
      </c>
      <c r="J15" s="45">
        <v>90</v>
      </c>
      <c r="K15" s="45">
        <v>30</v>
      </c>
      <c r="L15" s="45">
        <v>0</v>
      </c>
      <c r="M15" s="45">
        <v>15</v>
      </c>
      <c r="N15" s="14" t="s">
        <v>22</v>
      </c>
      <c r="O15" s="15" t="s">
        <v>20</v>
      </c>
      <c r="P15" s="7"/>
    </row>
    <row r="16" spans="1:16" ht="15.9" customHeight="1" thickBot="1">
      <c r="A16" s="10">
        <f t="shared" si="0"/>
        <v>9</v>
      </c>
      <c r="B16" s="11" t="s">
        <v>16</v>
      </c>
      <c r="C16" s="12">
        <v>1</v>
      </c>
      <c r="D16" s="12">
        <v>0</v>
      </c>
      <c r="E16" s="12">
        <v>9</v>
      </c>
      <c r="F16" s="60" t="s">
        <v>30</v>
      </c>
      <c r="G16" s="13" t="s">
        <v>16</v>
      </c>
      <c r="H16" s="13" t="s">
        <v>24</v>
      </c>
      <c r="I16" s="45">
        <v>3</v>
      </c>
      <c r="J16" s="45">
        <v>90</v>
      </c>
      <c r="K16" s="45">
        <v>30</v>
      </c>
      <c r="L16" s="45">
        <v>0</v>
      </c>
      <c r="M16" s="45">
        <v>15</v>
      </c>
      <c r="N16" s="14" t="s">
        <v>22</v>
      </c>
      <c r="O16" s="15" t="s">
        <v>20</v>
      </c>
      <c r="P16" s="7"/>
    </row>
    <row r="17" spans="1:254" ht="15.9" customHeight="1" thickBot="1">
      <c r="A17" s="10">
        <f t="shared" si="0"/>
        <v>10</v>
      </c>
      <c r="B17" s="11" t="s">
        <v>16</v>
      </c>
      <c r="C17" s="12">
        <v>1</v>
      </c>
      <c r="D17" s="12">
        <v>1</v>
      </c>
      <c r="E17" s="12">
        <v>0</v>
      </c>
      <c r="F17" s="60" t="s">
        <v>31</v>
      </c>
      <c r="G17" s="13" t="s">
        <v>16</v>
      </c>
      <c r="H17" s="13" t="s">
        <v>24</v>
      </c>
      <c r="I17" s="45">
        <v>3</v>
      </c>
      <c r="J17" s="45">
        <v>90</v>
      </c>
      <c r="K17" s="45">
        <v>30</v>
      </c>
      <c r="L17" s="45">
        <v>0</v>
      </c>
      <c r="M17" s="45">
        <v>15</v>
      </c>
      <c r="N17" s="14" t="s">
        <v>22</v>
      </c>
      <c r="O17" s="15" t="s">
        <v>20</v>
      </c>
      <c r="P17" s="7"/>
    </row>
    <row r="18" spans="1:254" ht="17.399999999999999" customHeight="1" thickBot="1">
      <c r="A18" s="116"/>
      <c r="B18" s="117"/>
      <c r="C18" s="117"/>
      <c r="D18" s="117"/>
      <c r="E18" s="117"/>
      <c r="F18" s="118"/>
      <c r="G18" s="117"/>
      <c r="H18" s="117"/>
      <c r="I18" s="117"/>
      <c r="J18" s="117"/>
      <c r="K18" s="117"/>
      <c r="L18" s="117"/>
      <c r="M18" s="117"/>
      <c r="N18" s="117"/>
      <c r="O18" s="117"/>
      <c r="P18" s="3"/>
    </row>
    <row r="19" spans="1:254" ht="24.9" customHeight="1" thickBot="1">
      <c r="A19" s="123" t="s">
        <v>32</v>
      </c>
      <c r="B19" s="117"/>
      <c r="C19" s="117"/>
      <c r="D19" s="117"/>
      <c r="E19" s="117"/>
      <c r="F19" s="124"/>
      <c r="G19" s="117"/>
      <c r="H19" s="117"/>
      <c r="I19" s="117"/>
      <c r="J19" s="117"/>
      <c r="K19" s="117"/>
      <c r="L19" s="117"/>
      <c r="M19" s="117"/>
      <c r="N19" s="117"/>
      <c r="O19" s="117"/>
      <c r="P19" s="3"/>
    </row>
    <row r="20" spans="1:254" s="102" customFormat="1" ht="15.9" customHeight="1" thickBot="1">
      <c r="A20" s="69">
        <v>1</v>
      </c>
      <c r="B20" s="70" t="s">
        <v>16</v>
      </c>
      <c r="C20" s="71">
        <v>2</v>
      </c>
      <c r="D20" s="71">
        <v>1</v>
      </c>
      <c r="E20" s="71">
        <v>1</v>
      </c>
      <c r="F20" s="72" t="s">
        <v>33</v>
      </c>
      <c r="G20" s="73" t="s">
        <v>16</v>
      </c>
      <c r="H20" s="73" t="s">
        <v>34</v>
      </c>
      <c r="I20" s="74">
        <v>2</v>
      </c>
      <c r="J20" s="74">
        <v>60</v>
      </c>
      <c r="K20" s="74">
        <v>30</v>
      </c>
      <c r="L20" s="74">
        <v>0</v>
      </c>
      <c r="M20" s="74">
        <v>0</v>
      </c>
      <c r="N20" s="75" t="s">
        <v>105</v>
      </c>
      <c r="O20" s="76" t="s">
        <v>20</v>
      </c>
      <c r="P20" s="100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</row>
    <row r="21" spans="1:254" s="102" customFormat="1" ht="15.9" customHeight="1" thickBot="1">
      <c r="A21" s="77">
        <v>2</v>
      </c>
      <c r="B21" s="70" t="s">
        <v>16</v>
      </c>
      <c r="C21" s="71">
        <v>2</v>
      </c>
      <c r="D21" s="71">
        <v>1</v>
      </c>
      <c r="E21" s="71">
        <v>2</v>
      </c>
      <c r="F21" s="78" t="s">
        <v>35</v>
      </c>
      <c r="G21" s="79" t="s">
        <v>16</v>
      </c>
      <c r="H21" s="73" t="s">
        <v>34</v>
      </c>
      <c r="I21" s="74">
        <v>2</v>
      </c>
      <c r="J21" s="74">
        <v>60</v>
      </c>
      <c r="K21" s="74">
        <v>30</v>
      </c>
      <c r="L21" s="74">
        <v>0</v>
      </c>
      <c r="M21" s="74">
        <v>0</v>
      </c>
      <c r="N21" s="75" t="s">
        <v>19</v>
      </c>
      <c r="O21" s="76" t="s">
        <v>20</v>
      </c>
      <c r="P21" s="100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</row>
    <row r="22" spans="1:254" ht="38.15" customHeight="1" thickBot="1">
      <c r="A22" s="111" t="s">
        <v>103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3"/>
    </row>
    <row r="23" spans="1:254" ht="15.65" customHeight="1" thickBot="1">
      <c r="A23" s="80">
        <v>1</v>
      </c>
      <c r="B23" s="70" t="s">
        <v>20</v>
      </c>
      <c r="C23" s="71">
        <v>2</v>
      </c>
      <c r="D23" s="71">
        <v>0</v>
      </c>
      <c r="E23" s="71">
        <v>1</v>
      </c>
      <c r="F23" s="97" t="s">
        <v>95</v>
      </c>
      <c r="G23" s="73" t="s">
        <v>20</v>
      </c>
      <c r="H23" s="75" t="s">
        <v>36</v>
      </c>
      <c r="I23" s="74">
        <v>2</v>
      </c>
      <c r="J23" s="74">
        <v>60</v>
      </c>
      <c r="K23" s="74">
        <v>15</v>
      </c>
      <c r="L23" s="81">
        <v>15</v>
      </c>
      <c r="M23" s="81">
        <v>0</v>
      </c>
      <c r="N23" s="75" t="s">
        <v>37</v>
      </c>
      <c r="O23" s="82" t="s">
        <v>38</v>
      </c>
      <c r="P23" s="7"/>
    </row>
    <row r="24" spans="1:254" ht="25.5" customHeight="1" thickBot="1">
      <c r="A24" s="80">
        <v>2</v>
      </c>
      <c r="B24" s="83" t="s">
        <v>20</v>
      </c>
      <c r="C24" s="84">
        <v>2</v>
      </c>
      <c r="D24" s="84">
        <v>0</v>
      </c>
      <c r="E24" s="84">
        <v>2</v>
      </c>
      <c r="F24" s="98" t="s">
        <v>104</v>
      </c>
      <c r="G24" s="79" t="s">
        <v>20</v>
      </c>
      <c r="H24" s="75" t="s">
        <v>36</v>
      </c>
      <c r="I24" s="74">
        <v>2</v>
      </c>
      <c r="J24" s="74">
        <v>60</v>
      </c>
      <c r="K24" s="74">
        <v>15</v>
      </c>
      <c r="L24" s="81">
        <v>15</v>
      </c>
      <c r="M24" s="81">
        <v>0</v>
      </c>
      <c r="N24" s="75" t="s">
        <v>37</v>
      </c>
      <c r="O24" s="82" t="s">
        <v>38</v>
      </c>
      <c r="P24" s="7"/>
    </row>
    <row r="25" spans="1:254" ht="25.5" customHeight="1" thickBot="1">
      <c r="A25" s="80">
        <v>3</v>
      </c>
      <c r="B25" s="83" t="s">
        <v>20</v>
      </c>
      <c r="C25" s="84">
        <v>2</v>
      </c>
      <c r="D25" s="84">
        <v>0</v>
      </c>
      <c r="E25" s="84">
        <v>3</v>
      </c>
      <c r="F25" s="98" t="s">
        <v>93</v>
      </c>
      <c r="G25" s="79" t="s">
        <v>20</v>
      </c>
      <c r="H25" s="75" t="s">
        <v>36</v>
      </c>
      <c r="I25" s="74">
        <v>2</v>
      </c>
      <c r="J25" s="74">
        <v>60</v>
      </c>
      <c r="K25" s="74">
        <v>15</v>
      </c>
      <c r="L25" s="81">
        <v>15</v>
      </c>
      <c r="M25" s="81">
        <v>0</v>
      </c>
      <c r="N25" s="75" t="s">
        <v>37</v>
      </c>
      <c r="O25" s="82" t="s">
        <v>38</v>
      </c>
      <c r="P25" s="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54" ht="25.5" customHeight="1" thickBot="1">
      <c r="A26" s="80">
        <v>4</v>
      </c>
      <c r="B26" s="83" t="s">
        <v>20</v>
      </c>
      <c r="C26" s="84">
        <v>2</v>
      </c>
      <c r="D26" s="84">
        <v>0</v>
      </c>
      <c r="E26" s="84">
        <v>4</v>
      </c>
      <c r="F26" s="98" t="s">
        <v>92</v>
      </c>
      <c r="G26" s="79" t="s">
        <v>20</v>
      </c>
      <c r="H26" s="75" t="s">
        <v>36</v>
      </c>
      <c r="I26" s="74">
        <v>2</v>
      </c>
      <c r="J26" s="74">
        <v>60</v>
      </c>
      <c r="K26" s="74">
        <v>15</v>
      </c>
      <c r="L26" s="81">
        <v>15</v>
      </c>
      <c r="M26" s="81">
        <v>0</v>
      </c>
      <c r="N26" s="75" t="s">
        <v>37</v>
      </c>
      <c r="O26" s="82" t="s">
        <v>38</v>
      </c>
      <c r="P26" s="7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54" ht="25.5" customHeight="1" thickBot="1">
      <c r="A27" s="80">
        <v>5</v>
      </c>
      <c r="B27" s="83" t="s">
        <v>20</v>
      </c>
      <c r="C27" s="84">
        <v>2</v>
      </c>
      <c r="D27" s="84">
        <v>0</v>
      </c>
      <c r="E27" s="84">
        <v>5</v>
      </c>
      <c r="F27" s="98" t="s">
        <v>94</v>
      </c>
      <c r="G27" s="79" t="s">
        <v>20</v>
      </c>
      <c r="H27" s="75" t="s">
        <v>36</v>
      </c>
      <c r="I27" s="74">
        <v>2</v>
      </c>
      <c r="J27" s="74">
        <v>60</v>
      </c>
      <c r="K27" s="74">
        <v>15</v>
      </c>
      <c r="L27" s="81">
        <v>15</v>
      </c>
      <c r="M27" s="81">
        <v>0</v>
      </c>
      <c r="N27" s="75" t="s">
        <v>37</v>
      </c>
      <c r="O27" s="82" t="s">
        <v>38</v>
      </c>
      <c r="P27" s="7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pans="1:254" ht="25.5" customHeight="1" thickBot="1">
      <c r="A28" s="80">
        <v>6</v>
      </c>
      <c r="B28" s="83" t="s">
        <v>20</v>
      </c>
      <c r="C28" s="84">
        <v>2</v>
      </c>
      <c r="D28" s="84">
        <v>0</v>
      </c>
      <c r="E28" s="84">
        <v>6</v>
      </c>
      <c r="F28" s="98" t="s">
        <v>97</v>
      </c>
      <c r="G28" s="79" t="s">
        <v>20</v>
      </c>
      <c r="H28" s="75" t="s">
        <v>36</v>
      </c>
      <c r="I28" s="74">
        <v>2</v>
      </c>
      <c r="J28" s="74">
        <v>60</v>
      </c>
      <c r="K28" s="74">
        <v>15</v>
      </c>
      <c r="L28" s="81">
        <v>15</v>
      </c>
      <c r="M28" s="81">
        <v>0</v>
      </c>
      <c r="N28" s="75" t="s">
        <v>37</v>
      </c>
      <c r="O28" s="82" t="s">
        <v>38</v>
      </c>
      <c r="P28" s="7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4" ht="25.5" customHeight="1" thickBot="1">
      <c r="A29" s="80">
        <v>7</v>
      </c>
      <c r="B29" s="83" t="s">
        <v>20</v>
      </c>
      <c r="C29" s="84">
        <v>2</v>
      </c>
      <c r="D29" s="84">
        <v>0</v>
      </c>
      <c r="E29" s="84">
        <v>7</v>
      </c>
      <c r="F29" s="98" t="s">
        <v>98</v>
      </c>
      <c r="G29" s="79" t="s">
        <v>20</v>
      </c>
      <c r="H29" s="75" t="s">
        <v>36</v>
      </c>
      <c r="I29" s="74">
        <v>2</v>
      </c>
      <c r="J29" s="74">
        <v>60</v>
      </c>
      <c r="K29" s="74">
        <v>15</v>
      </c>
      <c r="L29" s="81">
        <v>15</v>
      </c>
      <c r="M29" s="81">
        <v>0</v>
      </c>
      <c r="N29" s="75" t="s">
        <v>37</v>
      </c>
      <c r="O29" s="82" t="s">
        <v>38</v>
      </c>
      <c r="P29" s="7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4" ht="25.5" customHeight="1" thickBot="1">
      <c r="A30" s="80">
        <v>8</v>
      </c>
      <c r="B30" s="83" t="s">
        <v>20</v>
      </c>
      <c r="C30" s="84">
        <v>2</v>
      </c>
      <c r="D30" s="84">
        <v>0</v>
      </c>
      <c r="E30" s="84">
        <v>8</v>
      </c>
      <c r="F30" s="97" t="s">
        <v>96</v>
      </c>
      <c r="G30" s="73" t="s">
        <v>20</v>
      </c>
      <c r="H30" s="75" t="s">
        <v>36</v>
      </c>
      <c r="I30" s="74">
        <v>2</v>
      </c>
      <c r="J30" s="74">
        <v>60</v>
      </c>
      <c r="K30" s="74">
        <v>15</v>
      </c>
      <c r="L30" s="81">
        <v>15</v>
      </c>
      <c r="M30" s="81">
        <v>0</v>
      </c>
      <c r="N30" s="75" t="s">
        <v>37</v>
      </c>
      <c r="O30" s="82" t="s">
        <v>38</v>
      </c>
      <c r="P30" s="7"/>
    </row>
    <row r="31" spans="1:254" ht="24.9" customHeight="1" thickBot="1">
      <c r="A31" s="130" t="s">
        <v>39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3"/>
    </row>
    <row r="32" spans="1:254" ht="15.9" customHeight="1" thickBot="1">
      <c r="A32" s="69">
        <v>1</v>
      </c>
      <c r="B32" s="85" t="s">
        <v>16</v>
      </c>
      <c r="C32" s="86">
        <v>3</v>
      </c>
      <c r="D32" s="86">
        <v>1</v>
      </c>
      <c r="E32" s="86">
        <v>3</v>
      </c>
      <c r="F32" s="87" t="s">
        <v>41</v>
      </c>
      <c r="G32" s="75" t="s">
        <v>16</v>
      </c>
      <c r="H32" s="88" t="s">
        <v>40</v>
      </c>
      <c r="I32" s="89">
        <v>2</v>
      </c>
      <c r="J32" s="89">
        <v>60</v>
      </c>
      <c r="K32" s="89">
        <v>30</v>
      </c>
      <c r="L32" s="89">
        <v>0</v>
      </c>
      <c r="M32" s="89">
        <v>0</v>
      </c>
      <c r="N32" s="75" t="s">
        <v>19</v>
      </c>
      <c r="O32" s="76" t="s">
        <v>20</v>
      </c>
      <c r="P32" s="7"/>
    </row>
    <row r="33" spans="1:254" ht="15.9" customHeight="1" thickBot="1">
      <c r="A33" s="90">
        <v>2</v>
      </c>
      <c r="B33" s="91" t="s">
        <v>16</v>
      </c>
      <c r="C33" s="92">
        <v>3</v>
      </c>
      <c r="D33" s="92">
        <v>1</v>
      </c>
      <c r="E33" s="93">
        <v>4</v>
      </c>
      <c r="F33" s="94" t="s">
        <v>99</v>
      </c>
      <c r="G33" s="75" t="s">
        <v>16</v>
      </c>
      <c r="H33" s="95" t="s">
        <v>40</v>
      </c>
      <c r="I33" s="96">
        <v>3</v>
      </c>
      <c r="J33" s="96">
        <v>90</v>
      </c>
      <c r="K33" s="96">
        <v>30</v>
      </c>
      <c r="L33" s="96">
        <v>0</v>
      </c>
      <c r="M33" s="96">
        <v>15</v>
      </c>
      <c r="N33" s="75" t="s">
        <v>22</v>
      </c>
      <c r="O33" s="76" t="s">
        <v>20</v>
      </c>
      <c r="P33" s="7"/>
    </row>
    <row r="34" spans="1:254" ht="15.15" customHeight="1">
      <c r="A34" s="16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8"/>
      <c r="N34" s="18"/>
      <c r="O34" s="18"/>
      <c r="P34" s="3"/>
    </row>
    <row r="35" spans="1:254" s="127" customFormat="1" ht="14.15" customHeight="1" thickBot="1">
      <c r="A35" s="125" t="s">
        <v>42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</row>
    <row r="36" spans="1:254" ht="54.75" customHeight="1" thickBot="1">
      <c r="A36" s="42" t="s">
        <v>2</v>
      </c>
      <c r="B36" s="137" t="s">
        <v>43</v>
      </c>
      <c r="C36" s="138"/>
      <c r="D36" s="138"/>
      <c r="E36" s="138"/>
      <c r="F36" s="56" t="s">
        <v>44</v>
      </c>
      <c r="G36" s="47" t="s">
        <v>45</v>
      </c>
      <c r="H36" s="47" t="s">
        <v>46</v>
      </c>
      <c r="I36" s="47" t="s">
        <v>47</v>
      </c>
      <c r="J36" s="47" t="s">
        <v>48</v>
      </c>
      <c r="K36" s="47" t="s">
        <v>49</v>
      </c>
      <c r="L36" s="47" t="s">
        <v>50</v>
      </c>
      <c r="M36" s="51"/>
      <c r="N36" s="21"/>
      <c r="O36" s="22"/>
      <c r="P36" s="23"/>
    </row>
    <row r="37" spans="1:254" ht="15.9" customHeight="1" thickBot="1">
      <c r="A37" s="43">
        <v>1</v>
      </c>
      <c r="B37" s="63" t="s">
        <v>51</v>
      </c>
      <c r="C37" s="64">
        <v>2</v>
      </c>
      <c r="D37" s="64">
        <v>0</v>
      </c>
      <c r="E37" s="64">
        <v>1</v>
      </c>
      <c r="F37" s="62" t="s">
        <v>52</v>
      </c>
      <c r="G37" s="57" t="s">
        <v>16</v>
      </c>
      <c r="H37" s="57" t="s">
        <v>36</v>
      </c>
      <c r="I37" s="58">
        <v>20</v>
      </c>
      <c r="J37" s="58">
        <v>10</v>
      </c>
      <c r="K37" s="58">
        <v>600</v>
      </c>
      <c r="L37" s="99" t="s">
        <v>38</v>
      </c>
      <c r="M37" s="52"/>
      <c r="N37" s="24"/>
      <c r="O37" s="3"/>
      <c r="P37" s="3"/>
    </row>
    <row r="38" spans="1:254" ht="15.9" customHeight="1" thickBot="1">
      <c r="A38" s="43">
        <v>2</v>
      </c>
      <c r="B38" s="63" t="s">
        <v>51</v>
      </c>
      <c r="C38" s="64">
        <v>3</v>
      </c>
      <c r="D38" s="64">
        <v>0</v>
      </c>
      <c r="E38" s="64">
        <v>2</v>
      </c>
      <c r="F38" s="62" t="s">
        <v>52</v>
      </c>
      <c r="G38" s="57" t="s">
        <v>16</v>
      </c>
      <c r="H38" s="57" t="s">
        <v>40</v>
      </c>
      <c r="I38" s="58">
        <v>10</v>
      </c>
      <c r="J38" s="58">
        <v>6</v>
      </c>
      <c r="K38" s="58">
        <v>300</v>
      </c>
      <c r="L38" s="57" t="s">
        <v>38</v>
      </c>
      <c r="M38" s="53"/>
      <c r="N38" s="24"/>
      <c r="O38" s="3"/>
      <c r="P38" s="3"/>
    </row>
    <row r="39" spans="1:254" ht="14.15" customHeight="1">
      <c r="A39" s="54"/>
      <c r="B39" s="54"/>
      <c r="C39" s="54"/>
      <c r="D39" s="54"/>
      <c r="E39" s="54"/>
      <c r="F39" s="54"/>
      <c r="G39" s="55"/>
      <c r="H39" s="54"/>
      <c r="I39" s="54"/>
      <c r="J39" s="54"/>
      <c r="K39" s="54"/>
      <c r="L39" s="54"/>
      <c r="M39" s="25"/>
      <c r="N39" s="3"/>
      <c r="O39" s="3"/>
      <c r="P39" s="3"/>
    </row>
    <row r="40" spans="1:254" ht="17.149999999999999" customHeight="1" thickBot="1">
      <c r="A40" s="26" t="s">
        <v>53</v>
      </c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3"/>
      <c r="N40" s="3"/>
      <c r="O40" s="3"/>
      <c r="P40" s="3"/>
    </row>
    <row r="41" spans="1:254" ht="44.25" customHeight="1" thickBot="1">
      <c r="A41" s="137" t="s">
        <v>54</v>
      </c>
      <c r="B41" s="138"/>
      <c r="C41" s="138"/>
      <c r="D41" s="138"/>
      <c r="E41" s="138"/>
      <c r="F41" s="138"/>
      <c r="G41" s="138"/>
      <c r="H41" s="48" t="s">
        <v>55</v>
      </c>
      <c r="I41" s="113" t="s">
        <v>56</v>
      </c>
      <c r="J41" s="114"/>
      <c r="K41" s="113" t="s">
        <v>57</v>
      </c>
      <c r="L41" s="148"/>
      <c r="M41" s="7"/>
      <c r="N41" s="3"/>
      <c r="O41" s="3"/>
      <c r="P41" s="3"/>
    </row>
    <row r="42" spans="1:254" ht="15.65" customHeight="1" thickBot="1">
      <c r="A42" s="135" t="s">
        <v>79</v>
      </c>
      <c r="B42" s="136"/>
      <c r="C42" s="136"/>
      <c r="D42" s="136"/>
      <c r="E42" s="136"/>
      <c r="F42" s="136"/>
      <c r="G42" s="136"/>
      <c r="H42" s="27">
        <v>15</v>
      </c>
      <c r="I42" s="105" t="s">
        <v>58</v>
      </c>
      <c r="J42" s="106"/>
      <c r="K42" s="105" t="s">
        <v>59</v>
      </c>
      <c r="L42" s="115"/>
      <c r="M42" s="7"/>
      <c r="N42" s="3"/>
      <c r="O42" s="3"/>
      <c r="P42" s="3"/>
    </row>
    <row r="43" spans="1:254" ht="19.5" customHeight="1" thickBot="1">
      <c r="A43" s="133"/>
      <c r="B43" s="134"/>
      <c r="C43" s="134"/>
      <c r="D43" s="134"/>
      <c r="E43" s="134"/>
      <c r="F43" s="134"/>
      <c r="G43" s="134"/>
      <c r="H43" s="28"/>
      <c r="I43" s="107"/>
      <c r="J43" s="108"/>
      <c r="K43" s="107"/>
      <c r="L43" s="147"/>
      <c r="M43" s="7"/>
      <c r="N43" s="3"/>
      <c r="O43" s="3"/>
      <c r="P43" s="3"/>
    </row>
    <row r="44" spans="1:254" ht="14.15" customHeight="1">
      <c r="A44" s="18"/>
      <c r="B44" s="18"/>
      <c r="C44" s="18"/>
      <c r="D44" s="18"/>
      <c r="E44" s="18"/>
      <c r="F44" s="18"/>
      <c r="G44" s="29"/>
      <c r="H44" s="18"/>
      <c r="I44" s="18"/>
      <c r="J44" s="18"/>
      <c r="K44" s="30"/>
      <c r="L44" s="18"/>
      <c r="M44" s="3"/>
      <c r="N44" s="3"/>
      <c r="O44" s="3"/>
      <c r="P44" s="3"/>
    </row>
    <row r="45" spans="1:254" ht="14.75" customHeight="1">
      <c r="A45" s="31" t="s">
        <v>60</v>
      </c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1:254" ht="13.65" customHeight="1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1:254" ht="13.65" customHeight="1">
      <c r="A47" s="3"/>
      <c r="B47" s="3"/>
      <c r="C47" s="3"/>
      <c r="D47" s="3"/>
      <c r="E47" s="3"/>
      <c r="F47" s="32" t="s">
        <v>61</v>
      </c>
      <c r="G47" s="4"/>
      <c r="H47" s="3"/>
      <c r="I47" s="3"/>
      <c r="J47" s="3"/>
      <c r="K47" s="3"/>
      <c r="L47" s="3"/>
      <c r="M47" s="3"/>
      <c r="N47" s="3"/>
      <c r="O47" s="3"/>
      <c r="P47" s="3"/>
    </row>
  </sheetData>
  <mergeCells count="29">
    <mergeCell ref="F2:O2"/>
    <mergeCell ref="A31:O31"/>
    <mergeCell ref="A3:E3"/>
    <mergeCell ref="A43:G43"/>
    <mergeCell ref="A42:G42"/>
    <mergeCell ref="B36:E36"/>
    <mergeCell ref="I4:I5"/>
    <mergeCell ref="G4:G5"/>
    <mergeCell ref="B6:E6"/>
    <mergeCell ref="N4:N5"/>
    <mergeCell ref="H4:H5"/>
    <mergeCell ref="K43:L43"/>
    <mergeCell ref="A41:G41"/>
    <mergeCell ref="O4:O5"/>
    <mergeCell ref="K41:L41"/>
    <mergeCell ref="B4:E5"/>
    <mergeCell ref="F3:O3"/>
    <mergeCell ref="I42:J42"/>
    <mergeCell ref="I43:J43"/>
    <mergeCell ref="F4:F5"/>
    <mergeCell ref="A22:O22"/>
    <mergeCell ref="I41:J41"/>
    <mergeCell ref="K42:L42"/>
    <mergeCell ref="A4:A5"/>
    <mergeCell ref="A18:O18"/>
    <mergeCell ref="A7:O7"/>
    <mergeCell ref="J4:M4"/>
    <mergeCell ref="A19:O19"/>
    <mergeCell ref="A35:XFD35"/>
  </mergeCells>
  <pageMargins left="0.82621999999999995" right="0.23622000000000001" top="0.748031" bottom="0.748031" header="0.31496099999999999" footer="0.31496099999999999"/>
  <pageSetup paperSize="9" scale="95" orientation="landscape" horizontalDpi="4294967294" verticalDpi="4294967294" r:id="rId1"/>
  <headerFooter>
    <oddFooter>&amp;R&amp;K000000&amp;P/&amp;N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8"/>
  <sheetViews>
    <sheetView showGridLines="0" zoomScale="101" zoomScaleNormal="101" workbookViewId="0">
      <selection activeCell="I8" sqref="I8"/>
    </sheetView>
  </sheetViews>
  <sheetFormatPr defaultColWidth="8.90625" defaultRowHeight="12.75" customHeight="1"/>
  <cols>
    <col min="1" max="1" width="15.08984375" style="33" customWidth="1"/>
    <col min="2" max="2" width="4.6328125" style="33" customWidth="1"/>
    <col min="3" max="3" width="4.08984375" style="33" customWidth="1"/>
    <col min="4" max="4" width="4.453125" style="33" customWidth="1"/>
    <col min="5" max="5" width="5.6328125" style="33" customWidth="1"/>
    <col min="6" max="6" width="4.453125" style="33" customWidth="1"/>
    <col min="7" max="7" width="4.6328125" style="33" customWidth="1"/>
    <col min="8" max="8" width="5.36328125" style="33" customWidth="1"/>
    <col min="9" max="9" width="4.36328125" style="33" customWidth="1"/>
    <col min="10" max="10" width="4.08984375" style="33" customWidth="1"/>
    <col min="11" max="31" width="3.08984375" style="33" customWidth="1"/>
    <col min="32" max="32" width="6.54296875" style="33" customWidth="1"/>
    <col min="33" max="34" width="4.6328125" style="33" customWidth="1"/>
    <col min="35" max="256" width="8.90625" style="33" customWidth="1"/>
  </cols>
  <sheetData>
    <row r="1" spans="1:38" ht="16.649999999999999" customHeight="1">
      <c r="A1" s="163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</row>
    <row r="2" spans="1:38" ht="16.649999999999999" customHeight="1">
      <c r="A2" s="169" t="s">
        <v>63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8" ht="13.65" customHeight="1">
      <c r="A3" s="175" t="s">
        <v>101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8" ht="14.15" customHeight="1">
      <c r="A4" s="103" t="s">
        <v>102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</row>
    <row r="5" spans="1:38" ht="15.75" customHeight="1">
      <c r="A5" s="180" t="s">
        <v>64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2"/>
    </row>
    <row r="6" spans="1:38" ht="15.75" customHeight="1">
      <c r="A6" s="181" t="s">
        <v>65</v>
      </c>
      <c r="B6" s="166" t="s">
        <v>66</v>
      </c>
      <c r="C6" s="167"/>
      <c r="D6" s="168"/>
      <c r="E6" s="166" t="s">
        <v>82</v>
      </c>
      <c r="F6" s="167"/>
      <c r="G6" s="168"/>
      <c r="H6" s="166" t="s">
        <v>83</v>
      </c>
      <c r="I6" s="178"/>
      <c r="J6" s="179"/>
      <c r="K6" s="166" t="s">
        <v>84</v>
      </c>
      <c r="L6" s="167"/>
      <c r="M6" s="168"/>
      <c r="N6" s="166" t="s">
        <v>85</v>
      </c>
      <c r="O6" s="167"/>
      <c r="P6" s="168"/>
      <c r="Q6" s="166" t="s">
        <v>86</v>
      </c>
      <c r="R6" s="167"/>
      <c r="S6" s="168"/>
      <c r="T6" s="166" t="s">
        <v>87</v>
      </c>
      <c r="U6" s="167"/>
      <c r="V6" s="168"/>
      <c r="W6" s="166" t="s">
        <v>88</v>
      </c>
      <c r="X6" s="167"/>
      <c r="Y6" s="168"/>
      <c r="Z6" s="166" t="s">
        <v>89</v>
      </c>
      <c r="AA6" s="167"/>
      <c r="AB6" s="168"/>
      <c r="AC6" s="166" t="s">
        <v>90</v>
      </c>
      <c r="AD6" s="167"/>
      <c r="AE6" s="176"/>
      <c r="AF6" s="160" t="s">
        <v>11</v>
      </c>
      <c r="AG6" s="161"/>
      <c r="AH6" s="162"/>
    </row>
    <row r="7" spans="1:38" ht="101.25" customHeight="1">
      <c r="A7" s="182"/>
      <c r="B7" s="49" t="s">
        <v>67</v>
      </c>
      <c r="C7" s="49" t="s">
        <v>68</v>
      </c>
      <c r="D7" s="50" t="s">
        <v>69</v>
      </c>
      <c r="E7" s="49" t="s">
        <v>67</v>
      </c>
      <c r="F7" s="49" t="s">
        <v>68</v>
      </c>
      <c r="G7" s="50" t="s">
        <v>69</v>
      </c>
      <c r="H7" s="49" t="s">
        <v>67</v>
      </c>
      <c r="I7" s="49" t="s">
        <v>68</v>
      </c>
      <c r="J7" s="50" t="s">
        <v>69</v>
      </c>
      <c r="K7" s="49" t="s">
        <v>67</v>
      </c>
      <c r="L7" s="49" t="s">
        <v>68</v>
      </c>
      <c r="M7" s="50" t="s">
        <v>69</v>
      </c>
      <c r="N7" s="49" t="s">
        <v>67</v>
      </c>
      <c r="O7" s="49" t="s">
        <v>68</v>
      </c>
      <c r="P7" s="50" t="s">
        <v>69</v>
      </c>
      <c r="Q7" s="49" t="s">
        <v>67</v>
      </c>
      <c r="R7" s="49" t="s">
        <v>68</v>
      </c>
      <c r="S7" s="50" t="s">
        <v>69</v>
      </c>
      <c r="T7" s="49" t="s">
        <v>67</v>
      </c>
      <c r="U7" s="49" t="s">
        <v>68</v>
      </c>
      <c r="V7" s="50" t="s">
        <v>69</v>
      </c>
      <c r="W7" s="49" t="s">
        <v>67</v>
      </c>
      <c r="X7" s="49" t="s">
        <v>68</v>
      </c>
      <c r="Y7" s="50" t="s">
        <v>69</v>
      </c>
      <c r="Z7" s="49" t="s">
        <v>67</v>
      </c>
      <c r="AA7" s="49" t="s">
        <v>68</v>
      </c>
      <c r="AB7" s="50" t="s">
        <v>69</v>
      </c>
      <c r="AC7" s="49" t="s">
        <v>67</v>
      </c>
      <c r="AD7" s="49" t="s">
        <v>68</v>
      </c>
      <c r="AE7" s="50" t="s">
        <v>69</v>
      </c>
      <c r="AF7" s="49" t="s">
        <v>67</v>
      </c>
      <c r="AG7" s="49" t="s">
        <v>68</v>
      </c>
      <c r="AH7" s="50" t="s">
        <v>69</v>
      </c>
    </row>
    <row r="8" spans="1:38" ht="24" customHeight="1">
      <c r="A8" s="34" t="s">
        <v>70</v>
      </c>
      <c r="B8" s="46">
        <f>SUM('учебен план'!J8:J17)</f>
        <v>900</v>
      </c>
      <c r="C8" s="35">
        <f>SUM('учебен план'!I8:I17)</f>
        <v>30</v>
      </c>
      <c r="D8" s="35">
        <f>COUNT('учебен план'!M8:M17)</f>
        <v>10</v>
      </c>
      <c r="E8" s="46">
        <f>SUM('учебен план'!J20:J21)</f>
        <v>120</v>
      </c>
      <c r="F8" s="46">
        <f>SUM('учебен план'!I20:I21)</f>
        <v>4</v>
      </c>
      <c r="G8" s="35">
        <f>COUNT('учебен план'!M20:M21)</f>
        <v>2</v>
      </c>
      <c r="H8" s="46">
        <f>SUM('учебен план'!J32:J33)</f>
        <v>150</v>
      </c>
      <c r="I8" s="46">
        <f>SUM('учебен план'!I32:I33)</f>
        <v>5</v>
      </c>
      <c r="J8" s="35">
        <v>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46">
        <f>SUM(B8,E8,H8)</f>
        <v>1170</v>
      </c>
      <c r="AG8" s="46">
        <f>SUM(C8,F8,I8)</f>
        <v>39</v>
      </c>
      <c r="AH8" s="35">
        <f>SUM(D8,G8,J8)</f>
        <v>14</v>
      </c>
    </row>
    <row r="9" spans="1:38" ht="22.5" customHeight="1">
      <c r="A9" s="36" t="s">
        <v>71</v>
      </c>
      <c r="B9" s="35">
        <v>0</v>
      </c>
      <c r="C9" s="35">
        <v>0</v>
      </c>
      <c r="D9" s="35">
        <v>0</v>
      </c>
      <c r="E9" s="46">
        <f>SUM('учебен план'!J23:J25)</f>
        <v>180</v>
      </c>
      <c r="F9" s="46">
        <f>SUM('учебен план'!I23:I25)</f>
        <v>6</v>
      </c>
      <c r="G9" s="35">
        <v>3</v>
      </c>
      <c r="H9" s="35">
        <v>0</v>
      </c>
      <c r="I9" s="35">
        <v>0</v>
      </c>
      <c r="J9" s="35">
        <v>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6">
        <f t="shared" ref="AF9:AF10" si="0">SUM(B9,E9,H9)</f>
        <v>180</v>
      </c>
      <c r="AG9" s="46">
        <f t="shared" ref="AG9:AG10" si="1">SUM(C9,F9,I9)</f>
        <v>6</v>
      </c>
      <c r="AH9" s="35">
        <f t="shared" ref="AH9:AH10" si="2">SUM(D9,G9,J9)</f>
        <v>3</v>
      </c>
    </row>
    <row r="10" spans="1:38" ht="22.5" customHeight="1">
      <c r="A10" s="36" t="s">
        <v>72</v>
      </c>
      <c r="B10" s="35">
        <v>0</v>
      </c>
      <c r="C10" s="35">
        <v>0</v>
      </c>
      <c r="D10" s="35">
        <v>0</v>
      </c>
      <c r="E10" s="46">
        <f>SUM('учебен план'!K37)</f>
        <v>600</v>
      </c>
      <c r="F10" s="46">
        <f>SUM('учебен план'!I37)</f>
        <v>20</v>
      </c>
      <c r="G10" s="35">
        <v>1</v>
      </c>
      <c r="H10" s="46">
        <f>SUM('учебен план'!K38)</f>
        <v>300</v>
      </c>
      <c r="I10" s="46">
        <f>SUM('учебен план'!I38)</f>
        <v>10</v>
      </c>
      <c r="J10" s="35">
        <v>1</v>
      </c>
      <c r="K10" s="46"/>
      <c r="L10" s="46"/>
      <c r="M10" s="35"/>
      <c r="N10" s="46"/>
      <c r="O10" s="46"/>
      <c r="P10" s="35"/>
      <c r="Q10" s="46"/>
      <c r="R10" s="46"/>
      <c r="S10" s="35"/>
      <c r="T10" s="46"/>
      <c r="U10" s="46"/>
      <c r="V10" s="35"/>
      <c r="W10" s="46"/>
      <c r="X10" s="46"/>
      <c r="Y10" s="35"/>
      <c r="Z10" s="46"/>
      <c r="AA10" s="46"/>
      <c r="AB10" s="35"/>
      <c r="AC10" s="46"/>
      <c r="AD10" s="46"/>
      <c r="AE10" s="35"/>
      <c r="AF10" s="46">
        <f t="shared" si="0"/>
        <v>900</v>
      </c>
      <c r="AG10" s="46">
        <f t="shared" si="1"/>
        <v>30</v>
      </c>
      <c r="AH10" s="35">
        <f t="shared" si="2"/>
        <v>2</v>
      </c>
    </row>
    <row r="11" spans="1:38" ht="20.25" customHeight="1">
      <c r="A11" s="37" t="s">
        <v>73</v>
      </c>
      <c r="B11" s="46">
        <f>SUM(B8:B10)</f>
        <v>900</v>
      </c>
      <c r="C11" s="46">
        <f t="shared" ref="C11:J11" si="3">SUM(C8:C10)</f>
        <v>30</v>
      </c>
      <c r="D11" s="46">
        <f t="shared" si="3"/>
        <v>10</v>
      </c>
      <c r="E11" s="46">
        <f t="shared" si="3"/>
        <v>900</v>
      </c>
      <c r="F11" s="46">
        <f t="shared" si="3"/>
        <v>30</v>
      </c>
      <c r="G11" s="46">
        <f t="shared" si="3"/>
        <v>6</v>
      </c>
      <c r="H11" s="46">
        <f t="shared" si="3"/>
        <v>450</v>
      </c>
      <c r="I11" s="46">
        <f t="shared" si="3"/>
        <v>15</v>
      </c>
      <c r="J11" s="46">
        <f t="shared" si="3"/>
        <v>3</v>
      </c>
      <c r="K11" s="46"/>
      <c r="L11" s="46"/>
      <c r="M11" s="35"/>
      <c r="N11" s="46"/>
      <c r="O11" s="46"/>
      <c r="P11" s="35"/>
      <c r="Q11" s="46"/>
      <c r="R11" s="46"/>
      <c r="S11" s="35"/>
      <c r="T11" s="46"/>
      <c r="U11" s="46"/>
      <c r="V11" s="35"/>
      <c r="W11" s="46"/>
      <c r="X11" s="46"/>
      <c r="Y11" s="35"/>
      <c r="Z11" s="46"/>
      <c r="AA11" s="46"/>
      <c r="AB11" s="35"/>
      <c r="AC11" s="46"/>
      <c r="AD11" s="46"/>
      <c r="AE11" s="35"/>
      <c r="AF11" s="46">
        <f t="shared" ref="AF11:AH11" si="4">SUM(AF8:AF10)</f>
        <v>2250</v>
      </c>
      <c r="AG11" s="46">
        <f t="shared" si="4"/>
        <v>75</v>
      </c>
      <c r="AH11" s="46">
        <f t="shared" si="4"/>
        <v>19</v>
      </c>
    </row>
    <row r="12" spans="1:38" ht="14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8"/>
      <c r="AD12" s="18"/>
      <c r="AE12" s="18"/>
      <c r="AF12" s="18"/>
      <c r="AG12" s="18"/>
      <c r="AH12" s="18"/>
    </row>
    <row r="13" spans="1:38" ht="57.75" customHeight="1">
      <c r="A13" s="137" t="s">
        <v>53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72" t="s">
        <v>47</v>
      </c>
      <c r="R13" s="174"/>
      <c r="S13" s="174"/>
      <c r="T13" s="172" t="s">
        <v>74</v>
      </c>
      <c r="U13" s="183"/>
      <c r="V13" s="174"/>
      <c r="W13" s="172" t="s">
        <v>56</v>
      </c>
      <c r="X13" s="173"/>
      <c r="Y13" s="174"/>
      <c r="Z13" s="172" t="s">
        <v>75</v>
      </c>
      <c r="AA13" s="174"/>
      <c r="AB13" s="174"/>
      <c r="AC13" s="7"/>
      <c r="AD13" s="3"/>
      <c r="AE13" s="3"/>
      <c r="AF13" s="3"/>
      <c r="AG13" s="3"/>
      <c r="AH13" s="3"/>
    </row>
    <row r="14" spans="1:38" ht="15.65" customHeight="1">
      <c r="A14" s="184" t="s">
        <v>79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15</v>
      </c>
      <c r="R14" s="159"/>
      <c r="S14" s="159"/>
      <c r="T14" s="159">
        <v>450</v>
      </c>
      <c r="U14" s="159"/>
      <c r="V14" s="159"/>
      <c r="W14" s="171" t="s">
        <v>80</v>
      </c>
      <c r="X14" s="159"/>
      <c r="Y14" s="159"/>
      <c r="Z14" s="171" t="s">
        <v>91</v>
      </c>
      <c r="AA14" s="159"/>
      <c r="AB14" s="159"/>
      <c r="AC14" s="39"/>
      <c r="AD14" s="6"/>
      <c r="AE14" s="129"/>
      <c r="AF14" s="129"/>
      <c r="AG14" s="129"/>
      <c r="AH14" s="165"/>
    </row>
    <row r="15" spans="1:38" ht="15.65" customHeight="1" thickBo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39"/>
      <c r="AD15" s="6"/>
      <c r="AE15" s="129"/>
      <c r="AF15" s="129"/>
      <c r="AG15" s="129"/>
      <c r="AH15" s="165"/>
    </row>
    <row r="16" spans="1:38" ht="36" customHeight="1">
      <c r="A16" s="155" t="s">
        <v>76</v>
      </c>
      <c r="B16" s="156"/>
      <c r="C16" s="156"/>
      <c r="D16" s="156"/>
      <c r="E16" s="157" t="s">
        <v>81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34" ht="17.399999999999999" customHeight="1">
      <c r="A17" s="4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6" t="s">
        <v>77</v>
      </c>
      <c r="Y17" s="66"/>
      <c r="Z17" s="67"/>
      <c r="AA17" s="3"/>
      <c r="AB17" s="3"/>
      <c r="AC17" s="3"/>
      <c r="AD17" s="3"/>
      <c r="AE17" s="3"/>
      <c r="AF17" s="3"/>
      <c r="AG17" s="3"/>
      <c r="AH17" s="3"/>
    </row>
    <row r="18" spans="1:34" ht="17.149999999999999" customHeight="1">
      <c r="A18" s="68" t="s">
        <v>60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1"/>
      <c r="Y18" s="3"/>
      <c r="Z18" s="3"/>
      <c r="AA18" s="3"/>
      <c r="AB18" s="3"/>
      <c r="AC18" s="3"/>
      <c r="AD18" s="3"/>
      <c r="AE18" s="3"/>
      <c r="AF18" s="3"/>
      <c r="AG18" s="3"/>
      <c r="AH18" s="3"/>
    </row>
  </sheetData>
  <mergeCells count="38">
    <mergeCell ref="A4:AH4"/>
    <mergeCell ref="H6:J6"/>
    <mergeCell ref="A5:AH5"/>
    <mergeCell ref="A6:A7"/>
    <mergeCell ref="W14:Y14"/>
    <mergeCell ref="B6:D6"/>
    <mergeCell ref="A13:P13"/>
    <mergeCell ref="T6:V6"/>
    <mergeCell ref="AE14:AF14"/>
    <mergeCell ref="Z13:AB13"/>
    <mergeCell ref="T14:V14"/>
    <mergeCell ref="Q13:S13"/>
    <mergeCell ref="T13:V13"/>
    <mergeCell ref="Z6:AB6"/>
    <mergeCell ref="A14:P14"/>
    <mergeCell ref="A1:AH1"/>
    <mergeCell ref="AG14:AH14"/>
    <mergeCell ref="Q6:S6"/>
    <mergeCell ref="A2:AH2"/>
    <mergeCell ref="AG15:AH15"/>
    <mergeCell ref="W6:Y6"/>
    <mergeCell ref="K6:M6"/>
    <mergeCell ref="Z15:AB15"/>
    <mergeCell ref="E6:G6"/>
    <mergeCell ref="T15:V15"/>
    <mergeCell ref="Z14:AB14"/>
    <mergeCell ref="N6:P6"/>
    <mergeCell ref="Q14:S14"/>
    <mergeCell ref="W13:Y13"/>
    <mergeCell ref="A3:AH3"/>
    <mergeCell ref="AC6:AE6"/>
    <mergeCell ref="A16:D16"/>
    <mergeCell ref="E16:X16"/>
    <mergeCell ref="A15:P15"/>
    <mergeCell ref="AF6:AH6"/>
    <mergeCell ref="W15:Y15"/>
    <mergeCell ref="Q15:S15"/>
    <mergeCell ref="AE15:AF15"/>
  </mergeCells>
  <pageMargins left="0.75" right="0.75" top="1" bottom="1" header="0.5" footer="0.5"/>
  <pageSetup scale="71" orientation="landscape" horizontalDpi="4294967294" verticalDpi="4294967294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учебен план</vt:lpstr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kogato</dc:creator>
  <cp:lastModifiedBy>Anna</cp:lastModifiedBy>
  <cp:lastPrinted>2016-04-04T07:29:01Z</cp:lastPrinted>
  <dcterms:created xsi:type="dcterms:W3CDTF">2016-03-31T12:54:09Z</dcterms:created>
  <dcterms:modified xsi:type="dcterms:W3CDTF">2020-05-11T12:49:45Z</dcterms:modified>
</cp:coreProperties>
</file>